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8010" yWindow="60" windowWidth="20475" windowHeight="9405"/>
  </bookViews>
  <sheets>
    <sheet name="工作表1" sheetId="1" r:id="rId1"/>
    <sheet name="工作表2" sheetId="2" r:id="rId2"/>
    <sheet name="工作表3" sheetId="3" r:id="rId3"/>
  </sheets>
  <calcPr calcId="145621"/>
</workbook>
</file>

<file path=xl/calcChain.xml><?xml version="1.0" encoding="utf-8"?>
<calcChain xmlns="http://schemas.openxmlformats.org/spreadsheetml/2006/main">
  <c r="AI3" i="1" l="1"/>
  <c r="AI4" i="1"/>
  <c r="AI5" i="1"/>
  <c r="AI2" i="1"/>
  <c r="AH2" i="1"/>
  <c r="AG3" i="1"/>
  <c r="AG4" i="1"/>
  <c r="AJ4" i="1" s="1"/>
  <c r="AG5" i="1"/>
  <c r="AJ5" i="1" s="1"/>
  <c r="AG2" i="1"/>
  <c r="AH3" i="1"/>
  <c r="AH4" i="1"/>
  <c r="AH5" i="1"/>
  <c r="AJ3" i="1" l="1"/>
  <c r="AK2" i="1" s="1"/>
  <c r="AJ2" i="1"/>
</calcChain>
</file>

<file path=xl/sharedStrings.xml><?xml version="1.0" encoding="utf-8"?>
<sst xmlns="http://schemas.openxmlformats.org/spreadsheetml/2006/main" count="190" uniqueCount="103">
  <si>
    <t>時間戳記</t>
  </si>
  <si>
    <t>電子郵件地址</t>
  </si>
  <si>
    <t>報名合約</t>
  </si>
  <si>
    <t>泳渡切結書</t>
  </si>
  <si>
    <t>個資切結同意</t>
  </si>
  <si>
    <t>報名項目</t>
  </si>
  <si>
    <t>報名結構</t>
  </si>
  <si>
    <t>單位名稱</t>
  </si>
  <si>
    <t>報名代表</t>
  </si>
  <si>
    <t>代表性別</t>
  </si>
  <si>
    <t>代表行動電話</t>
  </si>
  <si>
    <t>代表聯絡市話</t>
  </si>
  <si>
    <t>報名人數</t>
  </si>
  <si>
    <t>上車地點</t>
  </si>
  <si>
    <t>選擇艙等</t>
  </si>
  <si>
    <t>預計匯款帳號</t>
  </si>
  <si>
    <t>緊急聯絡人</t>
  </si>
  <si>
    <t>緊急聯絡人電話</t>
  </si>
  <si>
    <t>其他交辦事項</t>
  </si>
  <si>
    <t>2019/4/9 下午 12:07:28</t>
  </si>
  <si>
    <t>marktour.line@gmail.com</t>
  </si>
  <si>
    <t>我同意 &lt;2019套裝一日遊費用說明&gt;及&lt;報名規範&gt;</t>
  </si>
  <si>
    <t>同意簽屬泳渡切結書</t>
  </si>
  <si>
    <t>同意個資切結</t>
  </si>
  <si>
    <t>2019泳渡嘉年華套裝一日遊暨觀光巴士行程</t>
  </si>
  <si>
    <t>公司團體</t>
  </si>
  <si>
    <t>萬客隆旅行社股份有限公司</t>
  </si>
  <si>
    <t>林奇毅</t>
  </si>
  <si>
    <t>帥哥</t>
  </si>
  <si>
    <t>0912-345678</t>
  </si>
  <si>
    <t>(02)2345-6789</t>
  </si>
  <si>
    <t>4人</t>
  </si>
  <si>
    <t>台北車站</t>
  </si>
  <si>
    <t>樂活艙等四排椅</t>
  </si>
  <si>
    <t>郵局ATM轉帳</t>
  </si>
  <si>
    <t>林奇二</t>
  </si>
  <si>
    <t>368-8899</t>
  </si>
  <si>
    <t>男</t>
  </si>
  <si>
    <t>台灣人士(18-65歲)</t>
  </si>
  <si>
    <t>H123456789</t>
  </si>
  <si>
    <t>萬客隆旅行社</t>
  </si>
  <si>
    <t>行銷企劃</t>
  </si>
  <si>
    <t>XL</t>
  </si>
  <si>
    <t>葷</t>
  </si>
  <si>
    <t>需代購(每條費用650元)</t>
  </si>
  <si>
    <t>女</t>
  </si>
  <si>
    <t>H223456789</t>
  </si>
  <si>
    <t>OP作業人員</t>
  </si>
  <si>
    <t>L</t>
  </si>
  <si>
    <t>林奇三</t>
  </si>
  <si>
    <t>H223456788</t>
  </si>
  <si>
    <t>業務</t>
  </si>
  <si>
    <t>(02)23456789</t>
  </si>
  <si>
    <t>林奇四</t>
  </si>
  <si>
    <t>H223456752</t>
  </si>
  <si>
    <t>預計付款方式</t>
    <phoneticPr fontId="1" type="noConversion"/>
  </si>
  <si>
    <t>參加者姓名</t>
    <phoneticPr fontId="1" type="noConversion"/>
  </si>
  <si>
    <t>台灣人士(08-17歲)</t>
  </si>
  <si>
    <t>台灣人士(66-75歲)</t>
  </si>
  <si>
    <t>外籍人士(18-65歲)</t>
  </si>
  <si>
    <t>外籍人士(08-17歲)</t>
  </si>
  <si>
    <t>外籍人士(66-75歲)</t>
  </si>
  <si>
    <t>需租借(每條費用650元，終點繳回退300元押金)</t>
  </si>
  <si>
    <t>自備</t>
  </si>
  <si>
    <t>不需要</t>
  </si>
  <si>
    <t>觀光巴士不泳渡者</t>
  </si>
  <si>
    <t>艙等費用</t>
    <phoneticPr fontId="1" type="noConversion"/>
  </si>
  <si>
    <t>豪華艙等三排椅</t>
  </si>
  <si>
    <t>身分別</t>
  </si>
  <si>
    <t>魚雷浮標</t>
  </si>
  <si>
    <t>泳渡費用</t>
  </si>
  <si>
    <t>每人費用</t>
  </si>
  <si>
    <t>總應付費用</t>
    <phoneticPr fontId="1" type="noConversion"/>
  </si>
  <si>
    <t>性別</t>
  </si>
  <si>
    <t>身分證字號</t>
  </si>
  <si>
    <t>生日</t>
  </si>
  <si>
    <t>服務(就學)單位</t>
  </si>
  <si>
    <t>職稱</t>
  </si>
  <si>
    <t>電話(市話)</t>
  </si>
  <si>
    <t>電話(行動)</t>
  </si>
  <si>
    <t>紀念衫尺寸</t>
  </si>
  <si>
    <t>便當</t>
  </si>
  <si>
    <t>親友結伴</t>
  </si>
  <si>
    <t>個人報名</t>
  </si>
  <si>
    <t>其他</t>
  </si>
  <si>
    <t>美女</t>
  </si>
  <si>
    <t>桃園南崁交流道</t>
  </si>
  <si>
    <t>新竹交流道</t>
  </si>
  <si>
    <t>台中交流道</t>
  </si>
  <si>
    <t>台南交流道</t>
  </si>
  <si>
    <t>高雄車站</t>
  </si>
  <si>
    <t>郵局無摺臨櫃存款</t>
  </si>
  <si>
    <t>銀行ATM轉帳</t>
  </si>
  <si>
    <t>銀行臨櫃匯款</t>
  </si>
  <si>
    <t>XS</t>
  </si>
  <si>
    <t>S</t>
  </si>
  <si>
    <t>M</t>
  </si>
  <si>
    <t>2XL</t>
  </si>
  <si>
    <t>3XL</t>
  </si>
  <si>
    <t>4XL</t>
  </si>
  <si>
    <t>5XL</t>
  </si>
  <si>
    <t>素</t>
  </si>
  <si>
    <t>093-1234567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</si>
</sst>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1" xfId="0" applyFont="1" applyBorder="1" applyAlignment="1">
      <alignment wrapText="1"/>
    </xf>
    <xf numFmtId="0" fontId="3" fillId="0" borderId="0" xfId="0" applyFont="1">
      <alignment vertical="center"/>
    </xf>
    <xf numFmtId="0" fontId="2" fillId="0" borderId="1" xfId="0" applyFont="1" applyBorder="1" applyAlignment="1">
      <alignment horizontal="right" wrapText="1"/>
    </xf>
    <xf numFmtId="14" fontId="2" fillId="0" borderId="1" xfId="0" applyNumberFormat="1" applyFont="1" applyBorder="1" applyAlignment="1">
      <alignment horizontal="right" wrapText="1"/>
    </xf>
    <xf numFmtId="0" fontId="2" fillId="0" borderId="0" xfId="0" applyFont="1">
      <alignment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openxmlformats.org/officeDocument/2006/relationships/hyperlink" Target="https://docs.google.com/forms/d/e/1FAIpQLSfUDlLWllrQx92bosjZYD4Virya1bLz8z9p3ubrUP4-BzNG2g/viewform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9</xdr:row>
      <xdr:rowOff>66675</xdr:rowOff>
    </xdr:from>
    <xdr:to>
      <xdr:col>3</xdr:col>
      <xdr:colOff>1199007</xdr:colOff>
      <xdr:row>41</xdr:row>
      <xdr:rowOff>30099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486025"/>
          <a:ext cx="7266432" cy="636422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111900</xdr:rowOff>
    </xdr:from>
    <xdr:to>
      <xdr:col>3</xdr:col>
      <xdr:colOff>851154</xdr:colOff>
      <xdr:row>50</xdr:row>
      <xdr:rowOff>45987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932050"/>
          <a:ext cx="7156704" cy="1734312"/>
        </a:xfrm>
        <a:prstGeom prst="rect">
          <a:avLst/>
        </a:prstGeom>
      </xdr:spPr>
    </xdr:pic>
    <xdr:clientData/>
  </xdr:twoCellAnchor>
  <xdr:twoCellAnchor editAs="oneCell">
    <xdr:from>
      <xdr:col>0</xdr:col>
      <xdr:colOff>469125</xdr:colOff>
      <xdr:row>57</xdr:row>
      <xdr:rowOff>66675</xdr:rowOff>
    </xdr:from>
    <xdr:to>
      <xdr:col>3</xdr:col>
      <xdr:colOff>602475</xdr:colOff>
      <xdr:row>66</xdr:row>
      <xdr:rowOff>66676</xdr:rowOff>
    </xdr:to>
    <xdr:pic>
      <xdr:nvPicPr>
        <xdr:cNvPr id="5" name="圖片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5" t="10986" r="2360" b="12109"/>
        <a:stretch/>
      </xdr:blipFill>
      <xdr:spPr>
        <a:xfrm>
          <a:off x="469125" y="12087225"/>
          <a:ext cx="6838950" cy="1800226"/>
        </a:xfrm>
        <a:prstGeom prst="rect">
          <a:avLst/>
        </a:prstGeom>
      </xdr:spPr>
    </xdr:pic>
    <xdr:clientData/>
  </xdr:twoCellAnchor>
  <xdr:twoCellAnchor editAs="oneCell">
    <xdr:from>
      <xdr:col>0</xdr:col>
      <xdr:colOff>469125</xdr:colOff>
      <xdr:row>51</xdr:row>
      <xdr:rowOff>28575</xdr:rowOff>
    </xdr:from>
    <xdr:to>
      <xdr:col>3</xdr:col>
      <xdr:colOff>1040625</xdr:colOff>
      <xdr:row>56</xdr:row>
      <xdr:rowOff>95250</xdr:rowOff>
    </xdr:to>
    <xdr:pic>
      <xdr:nvPicPr>
        <xdr:cNvPr id="6" name="圖片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1" t="23830" r="9955" b="23059"/>
        <a:stretch/>
      </xdr:blipFill>
      <xdr:spPr>
        <a:xfrm>
          <a:off x="469125" y="10848975"/>
          <a:ext cx="7277100" cy="1066800"/>
        </a:xfrm>
        <a:prstGeom prst="rect">
          <a:avLst/>
        </a:prstGeom>
      </xdr:spPr>
    </xdr:pic>
    <xdr:clientData/>
  </xdr:twoCellAnchor>
  <xdr:twoCellAnchor editAs="oneCell">
    <xdr:from>
      <xdr:col>9</xdr:col>
      <xdr:colOff>231000</xdr:colOff>
      <xdr:row>31</xdr:row>
      <xdr:rowOff>161925</xdr:rowOff>
    </xdr:from>
    <xdr:to>
      <xdr:col>16</xdr:col>
      <xdr:colOff>545325</xdr:colOff>
      <xdr:row>36</xdr:row>
      <xdr:rowOff>152400</xdr:rowOff>
    </xdr:to>
    <xdr:pic>
      <xdr:nvPicPr>
        <xdr:cNvPr id="7" name="圖片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6" t="14144" r="4020" b="14111"/>
        <a:stretch/>
      </xdr:blipFill>
      <xdr:spPr>
        <a:xfrm>
          <a:off x="15547200" y="6981825"/>
          <a:ext cx="640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1221600</xdr:colOff>
      <xdr:row>49</xdr:row>
      <xdr:rowOff>161924</xdr:rowOff>
    </xdr:from>
    <xdr:to>
      <xdr:col>7</xdr:col>
      <xdr:colOff>573900</xdr:colOff>
      <xdr:row>64</xdr:row>
      <xdr:rowOff>152400</xdr:rowOff>
    </xdr:to>
    <xdr:pic>
      <xdr:nvPicPr>
        <xdr:cNvPr id="8" name="圖片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7" t="13170" r="6625" b="6923"/>
        <a:stretch/>
      </xdr:blipFill>
      <xdr:spPr>
        <a:xfrm>
          <a:off x="7927200" y="10582274"/>
          <a:ext cx="5543550" cy="2990851"/>
        </a:xfrm>
        <a:prstGeom prst="rect">
          <a:avLst/>
        </a:prstGeom>
      </xdr:spPr>
    </xdr:pic>
    <xdr:clientData/>
  </xdr:twoCellAnchor>
  <xdr:twoCellAnchor editAs="oneCell">
    <xdr:from>
      <xdr:col>9</xdr:col>
      <xdr:colOff>240525</xdr:colOff>
      <xdr:row>10</xdr:row>
      <xdr:rowOff>57150</xdr:rowOff>
    </xdr:from>
    <xdr:to>
      <xdr:col>15</xdr:col>
      <xdr:colOff>520039</xdr:colOff>
      <xdr:row>22</xdr:row>
      <xdr:rowOff>39878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6725" y="2676525"/>
          <a:ext cx="5394439" cy="2383028"/>
        </a:xfrm>
        <a:prstGeom prst="rect">
          <a:avLst/>
        </a:prstGeom>
      </xdr:spPr>
    </xdr:pic>
    <xdr:clientData/>
  </xdr:twoCellAnchor>
  <xdr:twoCellAnchor editAs="oneCell">
    <xdr:from>
      <xdr:col>9</xdr:col>
      <xdr:colOff>259443</xdr:colOff>
      <xdr:row>22</xdr:row>
      <xdr:rowOff>195954</xdr:rowOff>
    </xdr:from>
    <xdr:to>
      <xdr:col>15</xdr:col>
      <xdr:colOff>477063</xdr:colOff>
      <xdr:row>29</xdr:row>
      <xdr:rowOff>187044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5643" y="5215629"/>
          <a:ext cx="5332545" cy="1391265"/>
        </a:xfrm>
        <a:prstGeom prst="rect">
          <a:avLst/>
        </a:prstGeom>
      </xdr:spPr>
    </xdr:pic>
    <xdr:clientData/>
  </xdr:twoCellAnchor>
  <xdr:twoCellAnchor editAs="oneCell">
    <xdr:from>
      <xdr:col>9</xdr:col>
      <xdr:colOff>40500</xdr:colOff>
      <xdr:row>38</xdr:row>
      <xdr:rowOff>76200</xdr:rowOff>
    </xdr:from>
    <xdr:to>
      <xdr:col>16</xdr:col>
      <xdr:colOff>660143</xdr:colOff>
      <xdr:row>50</xdr:row>
      <xdr:rowOff>2135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6700" y="8296275"/>
          <a:ext cx="6706118" cy="2326235"/>
        </a:xfrm>
        <a:prstGeom prst="rect">
          <a:avLst/>
        </a:prstGeom>
      </xdr:spPr>
    </xdr:pic>
    <xdr:clientData/>
  </xdr:twoCellAnchor>
  <xdr:twoCellAnchor>
    <xdr:from>
      <xdr:col>16</xdr:col>
      <xdr:colOff>845378</xdr:colOff>
      <xdr:row>42</xdr:row>
      <xdr:rowOff>37858</xdr:rowOff>
    </xdr:from>
    <xdr:to>
      <xdr:col>18</xdr:col>
      <xdr:colOff>693263</xdr:colOff>
      <xdr:row>49</xdr:row>
      <xdr:rowOff>170758</xdr:rowOff>
    </xdr:to>
    <xdr:pic>
      <xdr:nvPicPr>
        <xdr:cNvPr id="12" name="圖片 1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248053" y="9058033"/>
          <a:ext cx="1543335" cy="1533075"/>
        </a:xfrm>
        <a:prstGeom prst="rect">
          <a:avLst/>
        </a:prstGeom>
      </xdr:spPr>
    </xdr:pic>
    <xdr:clientData/>
  </xdr:twoCellAnchor>
  <xdr:twoCellAnchor>
    <xdr:from>
      <xdr:col>16</xdr:col>
      <xdr:colOff>774957</xdr:colOff>
      <xdr:row>39</xdr:row>
      <xdr:rowOff>757</xdr:rowOff>
    </xdr:from>
    <xdr:to>
      <xdr:col>18</xdr:col>
      <xdr:colOff>841033</xdr:colOff>
      <xdr:row>41</xdr:row>
      <xdr:rowOff>169501</xdr:rowOff>
    </xdr:to>
    <xdr:sp macro="" textlink="">
      <xdr:nvSpPr>
        <xdr:cNvPr id="13" name="文字方塊 12">
          <a:hlinkClick xmlns:r="http://schemas.openxmlformats.org/officeDocument/2006/relationships" r:id="rId10"/>
        </xdr:cNvPr>
        <xdr:cNvSpPr txBox="1"/>
      </xdr:nvSpPr>
      <xdr:spPr>
        <a:xfrm>
          <a:off x="22177632" y="8420857"/>
          <a:ext cx="1761526" cy="568794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2000" b="1">
              <a:latin typeface="微軟正黑體" panose="020B0604030504040204" pitchFamily="34" charset="-120"/>
              <a:ea typeface="微軟正黑體" panose="020B0604030504040204" pitchFamily="34" charset="-120"/>
            </a:rPr>
            <a:t>付款作業回覆</a:t>
          </a:r>
          <a:endParaRPr lang="en-US" altLang="zh-TW" sz="2000" b="1">
            <a:latin typeface="微軟正黑體" panose="020B0604030504040204" pitchFamily="34" charset="-120"/>
            <a:ea typeface="微軟正黑體" panose="020B0604030504040204" pitchFamily="34" charset="-120"/>
          </a:endParaRPr>
        </a:p>
        <a:p>
          <a:endParaRPr lang="zh-TW" altLang="en-US" sz="1200"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 editAs="oneCell">
    <xdr:from>
      <xdr:col>3</xdr:col>
      <xdr:colOff>1132703</xdr:colOff>
      <xdr:row>8</xdr:row>
      <xdr:rowOff>154460</xdr:rowOff>
    </xdr:from>
    <xdr:to>
      <xdr:col>8</xdr:col>
      <xdr:colOff>229594</xdr:colOff>
      <xdr:row>48</xdr:row>
      <xdr:rowOff>23362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946" y="1956487"/>
          <a:ext cx="7025810" cy="810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"/>
  <sheetViews>
    <sheetView tabSelected="1" zoomScale="37" zoomScaleNormal="37" workbookViewId="0">
      <selection activeCell="AF9" sqref="AF9"/>
    </sheetView>
  </sheetViews>
  <sheetFormatPr defaultRowHeight="15.75" x14ac:dyDescent="0.25"/>
  <cols>
    <col min="1" max="1" width="26.5" style="3" customWidth="1"/>
    <col min="2" max="2" width="21.875" style="3" customWidth="1"/>
    <col min="3" max="3" width="39.625" style="3" customWidth="1"/>
    <col min="4" max="5" width="18.25" style="3" customWidth="1"/>
    <col min="6" max="6" width="35.75" style="3" customWidth="1"/>
    <col min="7" max="7" width="9" style="3"/>
    <col min="8" max="8" width="22.75" style="3" customWidth="1"/>
    <col min="9" max="10" width="9" style="3"/>
    <col min="11" max="11" width="11.625" style="3" customWidth="1"/>
    <col min="12" max="12" width="13.875" style="3" customWidth="1"/>
    <col min="13" max="14" width="9" style="3"/>
    <col min="15" max="15" width="14.625" style="3" customWidth="1"/>
    <col min="16" max="16" width="12.75" style="3" customWidth="1"/>
    <col min="17" max="17" width="12.125" style="3" customWidth="1"/>
    <col min="18" max="18" width="10.125" style="3" customWidth="1"/>
    <col min="19" max="19" width="13.125" style="3" customWidth="1"/>
    <col min="20" max="20" width="18.625" style="3" customWidth="1"/>
    <col min="21" max="21" width="10.25" style="3" customWidth="1"/>
    <col min="22" max="22" width="6.25" style="3" customWidth="1"/>
    <col min="23" max="23" width="15.375" style="3" customWidth="1"/>
    <col min="24" max="24" width="11.5" style="3" customWidth="1"/>
    <col min="25" max="25" width="9" style="3" customWidth="1"/>
    <col min="26" max="26" width="14.375" style="3" customWidth="1"/>
    <col min="27" max="27" width="11.625" style="3" customWidth="1"/>
    <col min="28" max="28" width="15" style="3" customWidth="1"/>
    <col min="29" max="29" width="15.375" style="3" customWidth="1"/>
    <col min="30" max="30" width="11" style="3" customWidth="1"/>
    <col min="31" max="31" width="9" style="3" customWidth="1"/>
    <col min="32" max="32" width="18.875" style="3" customWidth="1"/>
    <col min="33" max="33" width="12.625" style="3" customWidth="1"/>
    <col min="34" max="34" width="11.875" style="3" customWidth="1"/>
    <col min="35" max="35" width="9" style="3"/>
    <col min="36" max="36" width="13" style="3" customWidth="1"/>
    <col min="37" max="37" width="14.25" style="3" customWidth="1"/>
    <col min="38" max="16384" width="9" style="3"/>
  </cols>
  <sheetData>
    <row r="1" spans="1:37" ht="16.5" thickBot="1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55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56</v>
      </c>
      <c r="V1" s="2" t="s">
        <v>73</v>
      </c>
      <c r="W1" s="2" t="s">
        <v>68</v>
      </c>
      <c r="X1" s="2" t="s">
        <v>74</v>
      </c>
      <c r="Y1" s="2" t="s">
        <v>75</v>
      </c>
      <c r="Z1" s="2" t="s">
        <v>76</v>
      </c>
      <c r="AA1" s="2" t="s">
        <v>77</v>
      </c>
      <c r="AB1" s="2" t="s">
        <v>78</v>
      </c>
      <c r="AC1" s="2" t="s">
        <v>79</v>
      </c>
      <c r="AD1" s="2" t="s">
        <v>80</v>
      </c>
      <c r="AE1" s="2" t="s">
        <v>81</v>
      </c>
      <c r="AF1" s="2" t="s">
        <v>69</v>
      </c>
      <c r="AG1" s="2" t="s">
        <v>66</v>
      </c>
      <c r="AH1" s="2" t="s">
        <v>70</v>
      </c>
      <c r="AI1" s="2" t="s">
        <v>69</v>
      </c>
      <c r="AJ1" s="2" t="s">
        <v>71</v>
      </c>
      <c r="AK1" s="2" t="s">
        <v>72</v>
      </c>
    </row>
    <row r="2" spans="1:37" ht="27.75" customHeight="1" thickBot="1" x14ac:dyDescent="0.3">
      <c r="A2" s="4" t="s">
        <v>19</v>
      </c>
      <c r="B2" s="2" t="s">
        <v>20</v>
      </c>
      <c r="C2" s="2" t="s">
        <v>21</v>
      </c>
      <c r="D2" s="2" t="s">
        <v>22</v>
      </c>
      <c r="E2" s="2" t="s">
        <v>23</v>
      </c>
      <c r="F2" s="2" t="s">
        <v>24</v>
      </c>
      <c r="G2" s="2" t="s">
        <v>25</v>
      </c>
      <c r="H2" s="2" t="s">
        <v>26</v>
      </c>
      <c r="I2" s="2" t="s">
        <v>27</v>
      </c>
      <c r="J2" s="2" t="s">
        <v>28</v>
      </c>
      <c r="K2" s="2" t="s">
        <v>29</v>
      </c>
      <c r="L2" s="2" t="s">
        <v>30</v>
      </c>
      <c r="M2" s="2" t="s">
        <v>31</v>
      </c>
      <c r="N2" s="2" t="s">
        <v>32</v>
      </c>
      <c r="O2" s="2" t="s">
        <v>33</v>
      </c>
      <c r="P2" s="2" t="s">
        <v>34</v>
      </c>
      <c r="Q2" s="4">
        <v>23456</v>
      </c>
      <c r="R2" s="2" t="s">
        <v>35</v>
      </c>
      <c r="S2" s="2" t="s">
        <v>36</v>
      </c>
      <c r="T2" s="2"/>
      <c r="U2" s="2" t="s">
        <v>27</v>
      </c>
      <c r="V2" s="2" t="s">
        <v>37</v>
      </c>
      <c r="W2" s="2" t="s">
        <v>38</v>
      </c>
      <c r="X2" s="2" t="s">
        <v>39</v>
      </c>
      <c r="Y2" s="5">
        <v>34389</v>
      </c>
      <c r="Z2" s="2" t="s">
        <v>40</v>
      </c>
      <c r="AA2" s="2" t="s">
        <v>41</v>
      </c>
      <c r="AB2" s="2" t="s">
        <v>30</v>
      </c>
      <c r="AC2" s="2" t="s">
        <v>102</v>
      </c>
      <c r="AD2" s="2" t="s">
        <v>42</v>
      </c>
      <c r="AE2" s="2" t="s">
        <v>43</v>
      </c>
      <c r="AF2" s="2" t="s">
        <v>44</v>
      </c>
      <c r="AG2" s="2">
        <f>VLOOKUP(O:O,工作表2!$A:$B,2,FALSE)</f>
        <v>2200</v>
      </c>
      <c r="AH2" s="2">
        <f>VLOOKUP(W:W,工作表2!$A:$B,2,FALSE)</f>
        <v>0</v>
      </c>
      <c r="AI2" s="2">
        <f>VLOOKUP(AF:AF,工作表2!$A:$B,2,FALSE)</f>
        <v>650</v>
      </c>
      <c r="AJ2" s="2">
        <f>SUM(AG2:AI2)</f>
        <v>2850</v>
      </c>
      <c r="AK2" s="2">
        <f>SUM(AJ2:AJ5)</f>
        <v>11400</v>
      </c>
    </row>
    <row r="3" spans="1:37" ht="16.5" thickBot="1" x14ac:dyDescent="0.3">
      <c r="A3" s="4" t="s">
        <v>19</v>
      </c>
      <c r="B3" s="2" t="s">
        <v>20</v>
      </c>
      <c r="C3" s="2" t="s">
        <v>21</v>
      </c>
      <c r="D3" s="2" t="s">
        <v>22</v>
      </c>
      <c r="E3" s="2" t="s">
        <v>23</v>
      </c>
      <c r="F3" s="2" t="s">
        <v>24</v>
      </c>
      <c r="G3" s="2" t="s">
        <v>25</v>
      </c>
      <c r="H3" s="2" t="s">
        <v>26</v>
      </c>
      <c r="I3" s="2" t="s">
        <v>27</v>
      </c>
      <c r="J3" s="2" t="s">
        <v>28</v>
      </c>
      <c r="K3" s="2" t="s">
        <v>29</v>
      </c>
      <c r="L3" s="2" t="s">
        <v>30</v>
      </c>
      <c r="M3" s="2" t="s">
        <v>31</v>
      </c>
      <c r="N3" s="2" t="s">
        <v>32</v>
      </c>
      <c r="O3" s="2" t="s">
        <v>33</v>
      </c>
      <c r="U3" s="2" t="s">
        <v>35</v>
      </c>
      <c r="V3" s="2" t="s">
        <v>45</v>
      </c>
      <c r="W3" s="2" t="s">
        <v>38</v>
      </c>
      <c r="X3" s="2" t="s">
        <v>46</v>
      </c>
      <c r="Y3" s="5">
        <v>34389</v>
      </c>
      <c r="Z3" s="2" t="s">
        <v>40</v>
      </c>
      <c r="AA3" s="2" t="s">
        <v>47</v>
      </c>
      <c r="AB3" s="2" t="s">
        <v>30</v>
      </c>
      <c r="AC3" s="2" t="s">
        <v>29</v>
      </c>
      <c r="AD3" s="2" t="s">
        <v>48</v>
      </c>
      <c r="AE3" s="2" t="s">
        <v>43</v>
      </c>
      <c r="AF3" s="2" t="s">
        <v>44</v>
      </c>
      <c r="AG3" s="2">
        <f>VLOOKUP(O:O,工作表2!$A:$B,2,FALSE)</f>
        <v>2200</v>
      </c>
      <c r="AH3" s="2">
        <f>VLOOKUP(W:W,工作表2!A:B,2,FALSE)</f>
        <v>0</v>
      </c>
      <c r="AI3" s="2">
        <f>VLOOKUP(AF:AF,工作表2!$A:$B,2,FALSE)</f>
        <v>650</v>
      </c>
      <c r="AJ3" s="2">
        <f t="shared" ref="AJ3:AJ5" si="0">SUM(AG3:AI3)</f>
        <v>2850</v>
      </c>
      <c r="AK3" s="2"/>
    </row>
    <row r="4" spans="1:37" ht="16.5" thickBot="1" x14ac:dyDescent="0.3">
      <c r="A4" s="4" t="s">
        <v>19</v>
      </c>
      <c r="B4" s="2" t="s">
        <v>20</v>
      </c>
      <c r="C4" s="2" t="s">
        <v>21</v>
      </c>
      <c r="D4" s="2" t="s">
        <v>22</v>
      </c>
      <c r="E4" s="2" t="s">
        <v>23</v>
      </c>
      <c r="F4" s="2" t="s">
        <v>24</v>
      </c>
      <c r="G4" s="2" t="s">
        <v>25</v>
      </c>
      <c r="H4" s="2" t="s">
        <v>26</v>
      </c>
      <c r="I4" s="2" t="s">
        <v>27</v>
      </c>
      <c r="J4" s="2" t="s">
        <v>28</v>
      </c>
      <c r="K4" s="2" t="s">
        <v>29</v>
      </c>
      <c r="L4" s="2" t="s">
        <v>30</v>
      </c>
      <c r="M4" s="2" t="s">
        <v>31</v>
      </c>
      <c r="N4" s="2" t="s">
        <v>32</v>
      </c>
      <c r="O4" s="2" t="s">
        <v>33</v>
      </c>
      <c r="U4" s="2" t="s">
        <v>49</v>
      </c>
      <c r="V4" s="2" t="s">
        <v>45</v>
      </c>
      <c r="W4" s="2" t="s">
        <v>38</v>
      </c>
      <c r="X4" s="2" t="s">
        <v>50</v>
      </c>
      <c r="Y4" s="5">
        <v>34389</v>
      </c>
      <c r="Z4" s="2" t="s">
        <v>40</v>
      </c>
      <c r="AA4" s="2" t="s">
        <v>51</v>
      </c>
      <c r="AB4" s="2" t="s">
        <v>52</v>
      </c>
      <c r="AC4" s="2" t="s">
        <v>29</v>
      </c>
      <c r="AD4" s="2" t="s">
        <v>42</v>
      </c>
      <c r="AE4" s="2" t="s">
        <v>43</v>
      </c>
      <c r="AF4" s="2" t="s">
        <v>44</v>
      </c>
      <c r="AG4" s="2">
        <f>VLOOKUP(O:O,工作表2!$A:$B,2,FALSE)</f>
        <v>2200</v>
      </c>
      <c r="AH4" s="2">
        <f>VLOOKUP(W:W,工作表2!A:B,2,FALSE)</f>
        <v>0</v>
      </c>
      <c r="AI4" s="2">
        <f>VLOOKUP(AF:AF,工作表2!$A:$B,2,FALSE)</f>
        <v>650</v>
      </c>
      <c r="AJ4" s="2">
        <f t="shared" si="0"/>
        <v>2850</v>
      </c>
      <c r="AK4" s="2"/>
    </row>
    <row r="5" spans="1:37" ht="16.5" thickBot="1" x14ac:dyDescent="0.3">
      <c r="A5" s="4" t="s">
        <v>19</v>
      </c>
      <c r="B5" s="2" t="s">
        <v>20</v>
      </c>
      <c r="C5" s="2" t="s">
        <v>21</v>
      </c>
      <c r="D5" s="2" t="s">
        <v>22</v>
      </c>
      <c r="E5" s="2" t="s">
        <v>23</v>
      </c>
      <c r="F5" s="2" t="s">
        <v>24</v>
      </c>
      <c r="G5" s="2" t="s">
        <v>25</v>
      </c>
      <c r="H5" s="2" t="s">
        <v>26</v>
      </c>
      <c r="I5" s="2" t="s">
        <v>27</v>
      </c>
      <c r="J5" s="2" t="s">
        <v>28</v>
      </c>
      <c r="K5" s="2" t="s">
        <v>29</v>
      </c>
      <c r="L5" s="2" t="s">
        <v>30</v>
      </c>
      <c r="M5" s="2" t="s">
        <v>31</v>
      </c>
      <c r="N5" s="2" t="s">
        <v>32</v>
      </c>
      <c r="O5" s="2" t="s">
        <v>33</v>
      </c>
      <c r="U5" s="2" t="s">
        <v>53</v>
      </c>
      <c r="V5" s="2" t="s">
        <v>37</v>
      </c>
      <c r="W5" s="2" t="s">
        <v>38</v>
      </c>
      <c r="X5" s="2" t="s">
        <v>54</v>
      </c>
      <c r="Y5" s="5">
        <v>34389</v>
      </c>
      <c r="Z5" s="2" t="s">
        <v>40</v>
      </c>
      <c r="AA5" s="2" t="s">
        <v>51</v>
      </c>
      <c r="AB5" s="2" t="s">
        <v>30</v>
      </c>
      <c r="AC5" s="2" t="s">
        <v>29</v>
      </c>
      <c r="AD5" s="2" t="s">
        <v>48</v>
      </c>
      <c r="AE5" s="2" t="s">
        <v>43</v>
      </c>
      <c r="AF5" s="2" t="s">
        <v>44</v>
      </c>
      <c r="AG5" s="2">
        <f>VLOOKUP(O:O,工作表2!$A:$B,2,FALSE)</f>
        <v>2200</v>
      </c>
      <c r="AH5" s="2">
        <f>VLOOKUP(W:W,工作表2!A:B,2,FALSE)</f>
        <v>0</v>
      </c>
      <c r="AI5" s="2">
        <f>VLOOKUP(AF:AF,工作表2!$A:$B,2,FALSE)</f>
        <v>650</v>
      </c>
      <c r="AJ5" s="2">
        <f t="shared" si="0"/>
        <v>2850</v>
      </c>
      <c r="AK5" s="2"/>
    </row>
  </sheetData>
  <dataConsolidate/>
  <phoneticPr fontId="1" type="noConversion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工作表2!$A$17</xm:f>
          </x14:formula1>
          <xm:sqref>C1:C1048576</xm:sqref>
        </x14:dataValidation>
        <x14:dataValidation type="list" allowBlank="1" showInputMessage="1" showErrorMessage="1">
          <x14:formula1>
            <xm:f>工作表2!$A$18</xm:f>
          </x14:formula1>
          <xm:sqref>D1:D1048576</xm:sqref>
        </x14:dataValidation>
        <x14:dataValidation type="list" allowBlank="1" showInputMessage="1" showErrorMessage="1">
          <x14:formula1>
            <xm:f>工作表2!$A$19</xm:f>
          </x14:formula1>
          <xm:sqref>E1:E1048576</xm:sqref>
        </x14:dataValidation>
        <x14:dataValidation type="list" allowBlank="1" showInputMessage="1" showErrorMessage="1">
          <x14:formula1>
            <xm:f>工作表2!$A$20</xm:f>
          </x14:formula1>
          <xm:sqref>F1:F1048576</xm:sqref>
        </x14:dataValidation>
        <x14:dataValidation type="list" allowBlank="1" showInputMessage="1" showErrorMessage="1">
          <x14:formula1>
            <xm:f>工作表2!$A$21:$A$24</xm:f>
          </x14:formula1>
          <xm:sqref>G1:G1048576</xm:sqref>
        </x14:dataValidation>
        <x14:dataValidation type="list" allowBlank="1" showInputMessage="1" showErrorMessage="1">
          <x14:formula1>
            <xm:f>工作表2!$A$25:$A$26</xm:f>
          </x14:formula1>
          <xm:sqref>J1:J1048576</xm:sqref>
        </x14:dataValidation>
        <x14:dataValidation type="list" allowBlank="1" showInputMessage="1" showErrorMessage="1">
          <x14:formula1>
            <xm:f>工作表2!$A$27:$A$32</xm:f>
          </x14:formula1>
          <xm:sqref>N1:N1048576</xm:sqref>
        </x14:dataValidation>
        <x14:dataValidation type="list" allowBlank="1" showInputMessage="1" showErrorMessage="1">
          <x14:formula1>
            <xm:f>工作表2!$A$1:$A$2</xm:f>
          </x14:formula1>
          <xm:sqref>O1:O1048576</xm:sqref>
        </x14:dataValidation>
        <x14:dataValidation type="list" allowBlank="1" showInputMessage="1" showErrorMessage="1">
          <x14:formula1>
            <xm:f>工作表2!$A$33:$A$36</xm:f>
          </x14:formula1>
          <xm:sqref>P1:P1048576</xm:sqref>
        </x14:dataValidation>
        <x14:dataValidation type="list" allowBlank="1" showInputMessage="1" showErrorMessage="1">
          <x14:formula1>
            <xm:f>工作表2!$A$37:$A$38</xm:f>
          </x14:formula1>
          <xm:sqref>V1:V1048576</xm:sqref>
        </x14:dataValidation>
        <x14:dataValidation type="list" allowBlank="1" showInputMessage="1" showErrorMessage="1">
          <x14:formula1>
            <xm:f>工作表2!$A$3:$A$9</xm:f>
          </x14:formula1>
          <xm:sqref>W1:W1048576</xm:sqref>
        </x14:dataValidation>
        <x14:dataValidation type="list" allowBlank="1" showInputMessage="1" showErrorMessage="1">
          <x14:formula1>
            <xm:f>工作表2!$A$39:$A$47</xm:f>
          </x14:formula1>
          <xm:sqref>AD1:AD1048576</xm:sqref>
        </x14:dataValidation>
        <x14:dataValidation type="list" allowBlank="1" showInputMessage="1" showErrorMessage="1">
          <x14:formula1>
            <xm:f>工作表2!$A$48:$A$49</xm:f>
          </x14:formula1>
          <xm:sqref>AE1:AE1048576</xm:sqref>
        </x14:dataValidation>
        <x14:dataValidation type="list" allowBlank="1" showInputMessage="1" showErrorMessage="1">
          <x14:formula1>
            <xm:f>工作表2!$A$10:$A$13</xm:f>
          </x14:formula1>
          <xm:sqref>AF1:AF1048576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"/>
  <sheetViews>
    <sheetView workbookViewId="0">
      <selection activeCell="A16" sqref="A16"/>
    </sheetView>
  </sheetViews>
  <sheetFormatPr defaultRowHeight="16.5" x14ac:dyDescent="0.25"/>
  <cols>
    <col min="1" max="1" width="44.125" style="6" customWidth="1"/>
    <col min="2" max="2" width="9" style="6"/>
  </cols>
  <sheetData>
    <row r="1" spans="1:2" s="1" customFormat="1" x14ac:dyDescent="0.25">
      <c r="A1" s="6" t="s">
        <v>67</v>
      </c>
      <c r="B1" s="6">
        <v>2700</v>
      </c>
    </row>
    <row r="2" spans="1:2" s="1" customFormat="1" x14ac:dyDescent="0.25">
      <c r="A2" s="6" t="s">
        <v>33</v>
      </c>
      <c r="B2" s="6">
        <v>2200</v>
      </c>
    </row>
    <row r="3" spans="1:2" x14ac:dyDescent="0.25">
      <c r="A3" s="6" t="s">
        <v>65</v>
      </c>
      <c r="B3" s="6">
        <v>-1000</v>
      </c>
    </row>
    <row r="4" spans="1:2" x14ac:dyDescent="0.25">
      <c r="A4" s="6" t="s">
        <v>38</v>
      </c>
      <c r="B4" s="6">
        <v>0</v>
      </c>
    </row>
    <row r="5" spans="1:2" x14ac:dyDescent="0.25">
      <c r="A5" s="6" t="s">
        <v>57</v>
      </c>
      <c r="B5" s="6">
        <v>0</v>
      </c>
    </row>
    <row r="6" spans="1:2" x14ac:dyDescent="0.25">
      <c r="A6" s="6" t="s">
        <v>58</v>
      </c>
      <c r="B6" s="6">
        <v>0</v>
      </c>
    </row>
    <row r="7" spans="1:2" x14ac:dyDescent="0.25">
      <c r="A7" s="6" t="s">
        <v>59</v>
      </c>
      <c r="B7" s="6">
        <v>300</v>
      </c>
    </row>
    <row r="8" spans="1:2" x14ac:dyDescent="0.25">
      <c r="A8" s="6" t="s">
        <v>60</v>
      </c>
      <c r="B8" s="6">
        <v>300</v>
      </c>
    </row>
    <row r="9" spans="1:2" x14ac:dyDescent="0.25">
      <c r="A9" s="6" t="s">
        <v>61</v>
      </c>
      <c r="B9" s="6">
        <v>300</v>
      </c>
    </row>
    <row r="10" spans="1:2" x14ac:dyDescent="0.25">
      <c r="A10" s="6" t="s">
        <v>44</v>
      </c>
      <c r="B10" s="6">
        <v>650</v>
      </c>
    </row>
    <row r="11" spans="1:2" x14ac:dyDescent="0.25">
      <c r="A11" s="6" t="s">
        <v>62</v>
      </c>
      <c r="B11" s="6">
        <v>650</v>
      </c>
    </row>
    <row r="12" spans="1:2" x14ac:dyDescent="0.25">
      <c r="A12" s="6" t="s">
        <v>63</v>
      </c>
      <c r="B12" s="6">
        <v>0</v>
      </c>
    </row>
    <row r="13" spans="1:2" x14ac:dyDescent="0.25">
      <c r="A13" s="6" t="s">
        <v>64</v>
      </c>
      <c r="B13" s="6">
        <v>0</v>
      </c>
    </row>
    <row r="16" spans="1:2" ht="17.25" thickBot="1" x14ac:dyDescent="0.3"/>
    <row r="17" spans="1:1" ht="17.25" thickBot="1" x14ac:dyDescent="0.3">
      <c r="A17" s="2" t="s">
        <v>21</v>
      </c>
    </row>
    <row r="18" spans="1:1" x14ac:dyDescent="0.25">
      <c r="A18" s="6" t="s">
        <v>22</v>
      </c>
    </row>
    <row r="19" spans="1:1" ht="17.25" thickBot="1" x14ac:dyDescent="0.3">
      <c r="A19" s="6" t="s">
        <v>23</v>
      </c>
    </row>
    <row r="20" spans="1:1" ht="17.25" thickBot="1" x14ac:dyDescent="0.3">
      <c r="A20" s="2" t="s">
        <v>24</v>
      </c>
    </row>
    <row r="21" spans="1:1" x14ac:dyDescent="0.25">
      <c r="A21" s="6" t="s">
        <v>25</v>
      </c>
    </row>
    <row r="22" spans="1:1" x14ac:dyDescent="0.25">
      <c r="A22" s="6" t="s">
        <v>82</v>
      </c>
    </row>
    <row r="23" spans="1:1" x14ac:dyDescent="0.25">
      <c r="A23" s="6" t="s">
        <v>83</v>
      </c>
    </row>
    <row r="24" spans="1:1" x14ac:dyDescent="0.25">
      <c r="A24" s="6" t="s">
        <v>84</v>
      </c>
    </row>
    <row r="25" spans="1:1" x14ac:dyDescent="0.25">
      <c r="A25" s="6" t="s">
        <v>28</v>
      </c>
    </row>
    <row r="26" spans="1:1" x14ac:dyDescent="0.25">
      <c r="A26" s="6" t="s">
        <v>85</v>
      </c>
    </row>
    <row r="27" spans="1:1" x14ac:dyDescent="0.25">
      <c r="A27" s="6" t="s">
        <v>32</v>
      </c>
    </row>
    <row r="28" spans="1:1" x14ac:dyDescent="0.25">
      <c r="A28" s="6" t="s">
        <v>86</v>
      </c>
    </row>
    <row r="29" spans="1:1" x14ac:dyDescent="0.25">
      <c r="A29" s="6" t="s">
        <v>87</v>
      </c>
    </row>
    <row r="30" spans="1:1" x14ac:dyDescent="0.25">
      <c r="A30" s="6" t="s">
        <v>88</v>
      </c>
    </row>
    <row r="31" spans="1:1" x14ac:dyDescent="0.25">
      <c r="A31" s="6" t="s">
        <v>89</v>
      </c>
    </row>
    <row r="32" spans="1:1" x14ac:dyDescent="0.25">
      <c r="A32" s="6" t="s">
        <v>90</v>
      </c>
    </row>
    <row r="33" spans="1:1" x14ac:dyDescent="0.25">
      <c r="A33" s="6" t="s">
        <v>34</v>
      </c>
    </row>
    <row r="34" spans="1:1" x14ac:dyDescent="0.25">
      <c r="A34" s="6" t="s">
        <v>91</v>
      </c>
    </row>
    <row r="35" spans="1:1" x14ac:dyDescent="0.25">
      <c r="A35" s="6" t="s">
        <v>92</v>
      </c>
    </row>
    <row r="36" spans="1:1" x14ac:dyDescent="0.25">
      <c r="A36" s="6" t="s">
        <v>93</v>
      </c>
    </row>
    <row r="37" spans="1:1" x14ac:dyDescent="0.25">
      <c r="A37" s="6" t="s">
        <v>37</v>
      </c>
    </row>
    <row r="38" spans="1:1" x14ac:dyDescent="0.25">
      <c r="A38" s="6" t="s">
        <v>45</v>
      </c>
    </row>
    <row r="39" spans="1:1" x14ac:dyDescent="0.25">
      <c r="A39" s="6" t="s">
        <v>94</v>
      </c>
    </row>
    <row r="40" spans="1:1" x14ac:dyDescent="0.25">
      <c r="A40" s="6" t="s">
        <v>95</v>
      </c>
    </row>
    <row r="41" spans="1:1" x14ac:dyDescent="0.25">
      <c r="A41" s="6" t="s">
        <v>96</v>
      </c>
    </row>
    <row r="42" spans="1:1" x14ac:dyDescent="0.25">
      <c r="A42" s="6" t="s">
        <v>48</v>
      </c>
    </row>
    <row r="43" spans="1:1" x14ac:dyDescent="0.25">
      <c r="A43" s="6" t="s">
        <v>42</v>
      </c>
    </row>
    <row r="44" spans="1:1" x14ac:dyDescent="0.25">
      <c r="A44" s="6" t="s">
        <v>97</v>
      </c>
    </row>
    <row r="45" spans="1:1" x14ac:dyDescent="0.25">
      <c r="A45" s="6" t="s">
        <v>98</v>
      </c>
    </row>
    <row r="46" spans="1:1" x14ac:dyDescent="0.25">
      <c r="A46" s="6" t="s">
        <v>99</v>
      </c>
    </row>
    <row r="47" spans="1:1" x14ac:dyDescent="0.25">
      <c r="A47" s="6" t="s">
        <v>100</v>
      </c>
    </row>
    <row r="48" spans="1:1" x14ac:dyDescent="0.25">
      <c r="A48" s="6" t="s">
        <v>43</v>
      </c>
    </row>
    <row r="49" spans="1:1" x14ac:dyDescent="0.25">
      <c r="A49" s="6" t="s">
        <v>101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yn06121</dc:creator>
  <cp:lastModifiedBy>yn06121</cp:lastModifiedBy>
  <dcterms:created xsi:type="dcterms:W3CDTF">2019-04-10T04:11:50Z</dcterms:created>
  <dcterms:modified xsi:type="dcterms:W3CDTF">2019-04-15T09:19:39Z</dcterms:modified>
</cp:coreProperties>
</file>